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9" i="1" l="1"/>
  <c r="J19" i="1"/>
  <c r="H19" i="1"/>
  <c r="F20" i="1"/>
  <c r="D20" i="1"/>
  <c r="H29" i="1" l="1"/>
  <c r="J29" i="1" s="1"/>
  <c r="F17" i="1" l="1"/>
  <c r="B12" i="1" l="1"/>
  <c r="B7" i="1" l="1"/>
  <c r="C8" i="1" s="1"/>
  <c r="F19" i="1" l="1"/>
  <c r="F8" i="1" l="1"/>
  <c r="H17" i="1" l="1"/>
  <c r="J15" i="1"/>
  <c r="C19" i="1"/>
  <c r="B15" i="1"/>
  <c r="C17" i="1"/>
  <c r="J17" i="1" s="1"/>
  <c r="B17" i="1" l="1"/>
  <c r="J25" i="1"/>
</calcChain>
</file>

<file path=xl/sharedStrings.xml><?xml version="1.0" encoding="utf-8"?>
<sst xmlns="http://schemas.openxmlformats.org/spreadsheetml/2006/main" count="31" uniqueCount="21">
  <si>
    <t>Водопостачання в т.ч.</t>
  </si>
  <si>
    <t xml:space="preserve">Водовідведення в т ч </t>
  </si>
  <si>
    <t>ВИТРАТИ  НА ЗБУТ</t>
  </si>
  <si>
    <t xml:space="preserve"> </t>
  </si>
  <si>
    <t xml:space="preserve">АДМІНІСТРАТИВНІ     ВИТРАТИ      </t>
  </si>
  <si>
    <t xml:space="preserve">Разом </t>
  </si>
  <si>
    <t>Разом :</t>
  </si>
  <si>
    <t xml:space="preserve"> ПОСТІЙНО РОЗПОДІЛЕНІ  ЗАГАЛЬНОВИРОБНИЧІ    ВИТРАТИ      </t>
  </si>
  <si>
    <t>ЗМІННІ ЗАГАЛЬНО ВИРОБНИЧІ ВИТРАТИ</t>
  </si>
  <si>
    <t>Разом витрат виробничої собівартості</t>
  </si>
  <si>
    <t>Всього загальновиробничих витрат</t>
  </si>
  <si>
    <t>Всього адмін. Витрат</t>
  </si>
  <si>
    <t>ВСЬОГО      ПРЯМИХ      ВИТРАТ</t>
  </si>
  <si>
    <t>Всього витрат на збут</t>
  </si>
  <si>
    <t>Водовідведення в т. ч.</t>
  </si>
  <si>
    <t>Розподіл витрат                                                                                                                                             на 2021-2022 рік</t>
  </si>
  <si>
    <t xml:space="preserve">Водопостачання </t>
  </si>
  <si>
    <t>Водовідведення</t>
  </si>
  <si>
    <t>Інші послуги</t>
  </si>
  <si>
    <t>Інші</t>
  </si>
  <si>
    <t>Головний економіст                                  Деремедведь Р. 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</si>
</sst>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9" fontId="0" fillId="0" borderId="1" xfId="0" applyNumberFormat="1" applyBorder="1"/>
    <xf numFmtId="164" fontId="0" fillId="0" borderId="1" xfId="0" applyNumberFormat="1" applyBorder="1"/>
    <xf numFmtId="10" fontId="0" fillId="0" borderId="1" xfId="0" applyNumberFormat="1" applyBorder="1"/>
    <xf numFmtId="2" fontId="0" fillId="0" borderId="1" xfId="0" applyNumberFormat="1" applyBorder="1"/>
    <xf numFmtId="0" fontId="5" fillId="0" borderId="6" xfId="0" applyFont="1" applyBorder="1" applyAlignment="1"/>
    <xf numFmtId="0" fontId="5" fillId="0" borderId="7" xfId="0" applyFont="1" applyBorder="1" applyAlignment="1"/>
    <xf numFmtId="0" fontId="8" fillId="0" borderId="1" xfId="0" applyFont="1" applyBorder="1"/>
    <xf numFmtId="0" fontId="8" fillId="0" borderId="1" xfId="0" applyFont="1" applyBorder="1" applyAlignment="1">
      <alignment wrapText="1"/>
    </xf>
    <xf numFmtId="2" fontId="9" fillId="0" borderId="1" xfId="0" applyNumberFormat="1" applyFont="1" applyBorder="1"/>
    <xf numFmtId="2" fontId="9" fillId="0" borderId="10" xfId="0" applyNumberFormat="1" applyFont="1" applyBorder="1" applyAlignment="1">
      <alignment horizontal="center" wrapText="1"/>
    </xf>
    <xf numFmtId="0" fontId="2" fillId="0" borderId="1" xfId="0" applyFont="1" applyBorder="1"/>
    <xf numFmtId="0" fontId="5" fillId="0" borderId="0" xfId="0" applyFont="1" applyBorder="1" applyAlignment="1"/>
    <xf numFmtId="0" fontId="9" fillId="0" borderId="1" xfId="0" applyFont="1" applyBorder="1"/>
    <xf numFmtId="9" fontId="0" fillId="0" borderId="6" xfId="0" applyNumberFormat="1" applyBorder="1"/>
    <xf numFmtId="164" fontId="2" fillId="0" borderId="7" xfId="0" applyNumberFormat="1" applyFont="1" applyBorder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164" fontId="0" fillId="0" borderId="6" xfId="0" applyNumberFormat="1" applyBorder="1" applyAlignment="1"/>
    <xf numFmtId="164" fontId="0" fillId="0" borderId="7" xfId="0" applyNumberFormat="1" applyBorder="1" applyAlignment="1"/>
    <xf numFmtId="164" fontId="0" fillId="0" borderId="8" xfId="0" applyNumberFormat="1" applyBorder="1" applyAlignment="1"/>
    <xf numFmtId="2" fontId="0" fillId="0" borderId="0" xfId="0" applyNumberFormat="1"/>
    <xf numFmtId="2" fontId="1" fillId="0" borderId="0" xfId="0" applyNumberFormat="1" applyFont="1" applyBorder="1" applyAlignment="1"/>
    <xf numFmtId="2" fontId="8" fillId="0" borderId="1" xfId="0" applyNumberFormat="1" applyFont="1" applyBorder="1"/>
    <xf numFmtId="164" fontId="2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3"/>
  <sheetViews>
    <sheetView tabSelected="1" topLeftCell="A6" workbookViewId="0">
      <selection activeCell="N21" sqref="N21"/>
    </sheetView>
  </sheetViews>
  <sheetFormatPr defaultRowHeight="15" x14ac:dyDescent="0.25"/>
  <cols>
    <col min="2" max="2" width="14.7109375" customWidth="1"/>
    <col min="3" max="8" width="13" customWidth="1"/>
    <col min="10" max="10" width="12.5703125" bestFit="1" customWidth="1"/>
  </cols>
  <sheetData>
    <row r="2" spans="2:13" x14ac:dyDescent="0.25">
      <c r="B2" s="47" t="s">
        <v>15</v>
      </c>
      <c r="C2" s="48"/>
      <c r="D2" s="48"/>
      <c r="E2" s="48"/>
      <c r="F2" s="48"/>
      <c r="G2" s="48"/>
      <c r="H2" s="48"/>
    </row>
    <row r="3" spans="2:13" ht="39" customHeight="1" x14ac:dyDescent="0.25">
      <c r="B3" s="49"/>
      <c r="C3" s="50"/>
      <c r="D3" s="50"/>
      <c r="E3" s="50"/>
      <c r="F3" s="50"/>
      <c r="G3" s="50"/>
      <c r="H3" s="50"/>
    </row>
    <row r="4" spans="2:13" ht="21" x14ac:dyDescent="0.35">
      <c r="B4" s="51" t="s">
        <v>12</v>
      </c>
      <c r="C4" s="52"/>
      <c r="D4" s="52"/>
      <c r="E4" s="52"/>
      <c r="F4" s="52"/>
      <c r="G4" s="52"/>
      <c r="H4" s="52"/>
      <c r="M4" s="2"/>
    </row>
    <row r="5" spans="2:13" ht="55.5" customHeight="1" x14ac:dyDescent="0.3">
      <c r="B5" s="3" t="s">
        <v>5</v>
      </c>
      <c r="C5" s="30" t="s">
        <v>16</v>
      </c>
      <c r="D5" s="31"/>
      <c r="E5" s="32"/>
      <c r="F5" s="30" t="s">
        <v>17</v>
      </c>
      <c r="G5" s="32"/>
      <c r="H5" s="53" t="s">
        <v>18</v>
      </c>
    </row>
    <row r="6" spans="2:13" ht="18.75" x14ac:dyDescent="0.3">
      <c r="B6" s="4"/>
      <c r="C6" s="30"/>
      <c r="D6" s="31"/>
      <c r="E6" s="32"/>
      <c r="F6" s="30"/>
      <c r="G6" s="32"/>
      <c r="H6" s="54"/>
    </row>
    <row r="7" spans="2:13" x14ac:dyDescent="0.25">
      <c r="B7" s="15">
        <f>C7+D7+E7+F7+G7+H7</f>
        <v>41197.85</v>
      </c>
      <c r="C7" s="20">
        <v>20830.71</v>
      </c>
      <c r="D7" s="21"/>
      <c r="E7" s="22"/>
      <c r="F7" s="20">
        <v>20009.04</v>
      </c>
      <c r="G7" s="22"/>
      <c r="H7" s="15">
        <v>358.1</v>
      </c>
    </row>
    <row r="8" spans="2:13" x14ac:dyDescent="0.25">
      <c r="B8" s="5">
        <v>1</v>
      </c>
      <c r="C8" s="23">
        <f>C7/B7%</f>
        <v>50.562614311183715</v>
      </c>
      <c r="D8" s="24"/>
      <c r="E8" s="25"/>
      <c r="F8" s="23">
        <f>F7/B7%</f>
        <v>48.568165571747073</v>
      </c>
      <c r="G8" s="25"/>
      <c r="H8" s="6">
        <v>0.8</v>
      </c>
    </row>
    <row r="9" spans="2:13" ht="21" x14ac:dyDescent="0.35">
      <c r="B9" s="51" t="s">
        <v>7</v>
      </c>
      <c r="C9" s="52"/>
      <c r="D9" s="52"/>
      <c r="E9" s="52"/>
      <c r="F9" s="52"/>
      <c r="G9" s="52"/>
      <c r="H9" s="52"/>
      <c r="L9" t="s">
        <v>3</v>
      </c>
    </row>
    <row r="10" spans="2:13" ht="18.75" x14ac:dyDescent="0.3">
      <c r="B10" s="3" t="s">
        <v>6</v>
      </c>
      <c r="C10" s="30" t="s">
        <v>0</v>
      </c>
      <c r="D10" s="31"/>
      <c r="E10" s="32"/>
      <c r="F10" s="30" t="s">
        <v>1</v>
      </c>
      <c r="G10" s="32"/>
      <c r="H10" s="53" t="s">
        <v>18</v>
      </c>
    </row>
    <row r="11" spans="2:13" ht="18.75" x14ac:dyDescent="0.3">
      <c r="B11" s="4"/>
      <c r="C11" s="30"/>
      <c r="D11" s="31"/>
      <c r="E11" s="32"/>
      <c r="F11" s="30"/>
      <c r="G11" s="32"/>
      <c r="H11" s="54"/>
    </row>
    <row r="12" spans="2:13" x14ac:dyDescent="0.25">
      <c r="B12" s="1">
        <f>C12+D12+E12+F12+G12+H12</f>
        <v>8572.14</v>
      </c>
      <c r="C12" s="33">
        <v>5067.7</v>
      </c>
      <c r="D12" s="34"/>
      <c r="E12" s="35"/>
      <c r="F12" s="33">
        <v>3504.44</v>
      </c>
      <c r="G12" s="35"/>
      <c r="H12" s="1">
        <v>0</v>
      </c>
    </row>
    <row r="13" spans="2:13" x14ac:dyDescent="0.25">
      <c r="B13" s="40" t="s">
        <v>8</v>
      </c>
      <c r="C13" s="41"/>
      <c r="D13" s="41"/>
      <c r="E13" s="41"/>
      <c r="F13" s="41"/>
      <c r="G13" s="41"/>
      <c r="H13" s="41"/>
      <c r="K13" t="s">
        <v>3</v>
      </c>
    </row>
    <row r="14" spans="2:13" x14ac:dyDescent="0.25">
      <c r="B14" s="5"/>
      <c r="C14" s="42"/>
      <c r="D14" s="43"/>
      <c r="E14" s="44"/>
      <c r="F14" s="42"/>
      <c r="G14" s="44"/>
      <c r="H14" s="7"/>
    </row>
    <row r="15" spans="2:13" x14ac:dyDescent="0.25">
      <c r="B15" s="8">
        <f>C15+F15+H15</f>
        <v>18746.190000000002</v>
      </c>
      <c r="C15" s="36">
        <v>9485.57</v>
      </c>
      <c r="D15" s="37"/>
      <c r="E15" s="38"/>
      <c r="F15" s="36">
        <v>9110.65</v>
      </c>
      <c r="G15" s="38"/>
      <c r="H15" s="8">
        <v>149.97</v>
      </c>
      <c r="J15" s="26">
        <f>C15+F15+H15</f>
        <v>18746.190000000002</v>
      </c>
    </row>
    <row r="16" spans="2:13" ht="21" x14ac:dyDescent="0.35">
      <c r="B16" s="39" t="s">
        <v>10</v>
      </c>
      <c r="C16" s="34"/>
      <c r="D16" s="34"/>
      <c r="E16" s="34"/>
      <c r="F16" s="34"/>
      <c r="G16" s="34"/>
      <c r="H16" s="34"/>
    </row>
    <row r="17" spans="1:12" x14ac:dyDescent="0.25">
      <c r="B17" s="8">
        <f>B12+B15</f>
        <v>27318.33</v>
      </c>
      <c r="C17" s="36">
        <f>C12+C15</f>
        <v>14553.27</v>
      </c>
      <c r="D17" s="34"/>
      <c r="E17" s="35"/>
      <c r="F17" s="36">
        <f>F12+F15</f>
        <v>12615.09</v>
      </c>
      <c r="G17" s="35"/>
      <c r="H17" s="8">
        <f>H15+H12</f>
        <v>149.97</v>
      </c>
      <c r="J17" s="26">
        <f>C17+F17+H17</f>
        <v>27318.33</v>
      </c>
    </row>
    <row r="18" spans="1:12" ht="23.25" x14ac:dyDescent="0.35">
      <c r="B18" s="55" t="s">
        <v>9</v>
      </c>
      <c r="C18" s="34"/>
      <c r="D18" s="34"/>
      <c r="E18" s="34"/>
      <c r="F18" s="34"/>
      <c r="G18" s="34"/>
      <c r="H18" s="34"/>
    </row>
    <row r="19" spans="1:12" x14ac:dyDescent="0.25">
      <c r="B19" s="8">
        <f>C19+F19+H19</f>
        <v>68516.179999999993</v>
      </c>
      <c r="C19" s="36">
        <f>C7+C12+C15</f>
        <v>35383.979999999996</v>
      </c>
      <c r="D19" s="37"/>
      <c r="E19" s="38"/>
      <c r="F19" s="36">
        <f>F7+F12+F15</f>
        <v>32624.129999999997</v>
      </c>
      <c r="G19" s="35"/>
      <c r="H19" s="8">
        <f>H7+H12+H17</f>
        <v>508.07000000000005</v>
      </c>
      <c r="I19" s="26"/>
      <c r="J19" s="26">
        <f>B7+B12+B15</f>
        <v>68516.179999999993</v>
      </c>
    </row>
    <row r="20" spans="1:12" x14ac:dyDescent="0.25">
      <c r="B20" s="18">
        <v>1</v>
      </c>
      <c r="C20" s="19"/>
      <c r="D20" s="19">
        <f>C19/B19%</f>
        <v>51.643246894383189</v>
      </c>
      <c r="E20" s="19"/>
      <c r="F20" s="29">
        <f>F19/B19%</f>
        <v>47.615220229732593</v>
      </c>
      <c r="G20" s="29"/>
      <c r="H20" s="19">
        <v>0.8</v>
      </c>
    </row>
    <row r="21" spans="1:12" x14ac:dyDescent="0.25">
      <c r="B21" s="18"/>
      <c r="C21" s="19"/>
      <c r="D21" s="19"/>
      <c r="E21" s="19"/>
      <c r="F21" s="19"/>
      <c r="G21" s="19"/>
      <c r="H21" s="19"/>
    </row>
    <row r="22" spans="1:12" ht="21" x14ac:dyDescent="0.35">
      <c r="B22" s="51" t="s">
        <v>4</v>
      </c>
      <c r="C22" s="52"/>
      <c r="D22" s="52"/>
      <c r="E22" s="52"/>
      <c r="F22" s="52"/>
      <c r="G22" s="52"/>
      <c r="H22" s="52"/>
      <c r="J22" t="s">
        <v>3</v>
      </c>
    </row>
    <row r="23" spans="1:12" ht="18.75" x14ac:dyDescent="0.3">
      <c r="B23" s="3"/>
      <c r="C23" s="30" t="s">
        <v>0</v>
      </c>
      <c r="D23" s="31"/>
      <c r="E23" s="32"/>
      <c r="F23" s="30" t="s">
        <v>1</v>
      </c>
      <c r="G23" s="32"/>
      <c r="H23" s="53" t="s">
        <v>19</v>
      </c>
      <c r="L23" t="s">
        <v>3</v>
      </c>
    </row>
    <row r="24" spans="1:12" ht="32.25" x14ac:dyDescent="0.3">
      <c r="B24" s="12" t="s">
        <v>11</v>
      </c>
      <c r="C24" s="30"/>
      <c r="D24" s="31"/>
      <c r="E24" s="32"/>
      <c r="F24" s="30"/>
      <c r="G24" s="32"/>
      <c r="H24" s="54"/>
    </row>
    <row r="25" spans="1:12" ht="15.75" x14ac:dyDescent="0.25">
      <c r="B25" s="28">
        <v>8303.32</v>
      </c>
      <c r="C25" s="57">
        <v>4284.51</v>
      </c>
      <c r="D25" s="58"/>
      <c r="E25" s="59"/>
      <c r="F25" s="57">
        <v>3952.38</v>
      </c>
      <c r="G25" s="59"/>
      <c r="H25" s="14">
        <v>66.430000000000007</v>
      </c>
      <c r="J25" s="26">
        <f>C25+F25+H25</f>
        <v>8303.32</v>
      </c>
    </row>
    <row r="26" spans="1:12" ht="21" x14ac:dyDescent="0.35">
      <c r="D26" s="9" t="s">
        <v>2</v>
      </c>
      <c r="E26" s="10"/>
      <c r="F26" s="10"/>
      <c r="G26" s="10"/>
      <c r="H26" s="10"/>
      <c r="L26" t="s">
        <v>3</v>
      </c>
    </row>
    <row r="27" spans="1:12" ht="31.5" x14ac:dyDescent="0.25">
      <c r="B27" s="12" t="s">
        <v>13</v>
      </c>
      <c r="C27" s="60" t="s">
        <v>0</v>
      </c>
      <c r="D27" s="61"/>
      <c r="E27" s="62"/>
      <c r="F27" s="60" t="s">
        <v>14</v>
      </c>
      <c r="G27" s="62"/>
      <c r="H27" s="45" t="s">
        <v>19</v>
      </c>
    </row>
    <row r="28" spans="1:12" ht="15.75" x14ac:dyDescent="0.25">
      <c r="B28" s="11"/>
      <c r="C28" s="60"/>
      <c r="D28" s="61"/>
      <c r="E28" s="62"/>
      <c r="F28" s="60"/>
      <c r="G28" s="62"/>
      <c r="H28" s="46"/>
    </row>
    <row r="29" spans="1:12" ht="21" x14ac:dyDescent="0.35">
      <c r="B29" s="17">
        <v>4603.03</v>
      </c>
      <c r="C29" s="57">
        <v>2375.16</v>
      </c>
      <c r="D29" s="58"/>
      <c r="E29" s="59"/>
      <c r="F29" s="57">
        <v>2191.04</v>
      </c>
      <c r="G29" s="59"/>
      <c r="H29" s="13">
        <f>B29*H20%</f>
        <v>36.824239999999996</v>
      </c>
      <c r="I29" s="16"/>
      <c r="J29" s="27">
        <f>C29+F29+H29</f>
        <v>4603.0242399999997</v>
      </c>
    </row>
    <row r="30" spans="1:12" ht="21" x14ac:dyDescent="0.35">
      <c r="B30" s="1"/>
      <c r="C30" s="1"/>
      <c r="D30" s="1"/>
      <c r="E30" s="1"/>
      <c r="F30" s="1"/>
      <c r="G30" s="1"/>
      <c r="H30" s="1"/>
      <c r="I30" s="16"/>
      <c r="J30" s="16"/>
    </row>
    <row r="31" spans="1:12" ht="21" x14ac:dyDescent="0.35">
      <c r="A31" s="16"/>
      <c r="B31" s="16"/>
    </row>
    <row r="32" spans="1:12" ht="21" x14ac:dyDescent="0.35">
      <c r="A32" s="16"/>
      <c r="B32" s="16"/>
      <c r="C32" s="56" t="s">
        <v>20</v>
      </c>
      <c r="D32" s="56"/>
      <c r="E32" s="56"/>
      <c r="F32" s="56"/>
    </row>
    <row r="33" spans="6:6" x14ac:dyDescent="0.25">
      <c r="F33" t="s">
        <v>3</v>
      </c>
    </row>
  </sheetData>
  <mergeCells count="43">
    <mergeCell ref="C32:F32"/>
    <mergeCell ref="C29:E29"/>
    <mergeCell ref="F29:G29"/>
    <mergeCell ref="C24:E24"/>
    <mergeCell ref="F24:G24"/>
    <mergeCell ref="C25:E25"/>
    <mergeCell ref="F25:G25"/>
    <mergeCell ref="C28:E28"/>
    <mergeCell ref="F28:G28"/>
    <mergeCell ref="C27:E27"/>
    <mergeCell ref="F27:G27"/>
    <mergeCell ref="H27:H28"/>
    <mergeCell ref="B2:H3"/>
    <mergeCell ref="B4:H4"/>
    <mergeCell ref="F5:G5"/>
    <mergeCell ref="H5:H6"/>
    <mergeCell ref="C5:E5"/>
    <mergeCell ref="C23:E23"/>
    <mergeCell ref="F23:G23"/>
    <mergeCell ref="H23:H24"/>
    <mergeCell ref="B9:H9"/>
    <mergeCell ref="C10:E10"/>
    <mergeCell ref="H10:H11"/>
    <mergeCell ref="B22:H22"/>
    <mergeCell ref="B18:H18"/>
    <mergeCell ref="C6:E6"/>
    <mergeCell ref="F6:G6"/>
    <mergeCell ref="F10:G10"/>
    <mergeCell ref="C17:E17"/>
    <mergeCell ref="F17:G17"/>
    <mergeCell ref="B16:H16"/>
    <mergeCell ref="B13:H13"/>
    <mergeCell ref="C14:E14"/>
    <mergeCell ref="F14:G14"/>
    <mergeCell ref="C15:E15"/>
    <mergeCell ref="F15:G15"/>
    <mergeCell ref="F20:G20"/>
    <mergeCell ref="C11:E11"/>
    <mergeCell ref="C12:E12"/>
    <mergeCell ref="F11:G11"/>
    <mergeCell ref="F12:G12"/>
    <mergeCell ref="C19:E19"/>
    <mergeCell ref="F19:G19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2021-08-05T12:52:49Z</dcterms:modified>
</cp:coreProperties>
</file>